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Лист1" sheetId="1" r:id="rId1"/>
  </sheets>
  <definedNames>
    <definedName name="_xlnm.Print_Area" localSheetId="0">'Лист1'!$A$1:$M$74</definedName>
  </definedNames>
  <calcPr fullCalcOnLoad="1"/>
</workbook>
</file>

<file path=xl/sharedStrings.xml><?xml version="1.0" encoding="utf-8"?>
<sst xmlns="http://schemas.openxmlformats.org/spreadsheetml/2006/main" count="83" uniqueCount="70">
  <si>
    <t>"Радуга развлечений"</t>
  </si>
  <si>
    <t>Клуб "Друзей Росинки"</t>
  </si>
  <si>
    <t>Юридическая консультация, составление договоров,исковых заявлений, претензий</t>
  </si>
  <si>
    <t>Проведение ингаляций</t>
  </si>
  <si>
    <t>Отделение социальной реабилитации несовершеннолетних</t>
  </si>
  <si>
    <t>Оформление поздравительного ролика</t>
  </si>
  <si>
    <t>Продажа методических сборников</t>
  </si>
  <si>
    <t>Отделение дневного пребывания несовершеннолетних с ограниченными возможностями здоровья</t>
  </si>
  <si>
    <t>Логопедические индивидуальные услуги</t>
  </si>
  <si>
    <t>Клуб выходного дня</t>
  </si>
  <si>
    <t>Приемное отделение</t>
  </si>
  <si>
    <t>Хозяйственно-обслуживающий персонал</t>
  </si>
  <si>
    <t>Предоставление мягкого инвентаря для стирки</t>
  </si>
  <si>
    <t>Организационный подвоз</t>
  </si>
  <si>
    <t>Кислородный коктейль</t>
  </si>
  <si>
    <t>Итого:</t>
  </si>
  <si>
    <t>Благотворительность</t>
  </si>
  <si>
    <t>Инъекции</t>
  </si>
  <si>
    <t>Фитнес</t>
  </si>
  <si>
    <t>Прочие</t>
  </si>
  <si>
    <t>11. Платное обслуживание семей и несовершеннолетних учреждением</t>
  </si>
  <si>
    <t>11.1. Перечень платных услуг, оказываемых семьям и несовершеннолетним</t>
  </si>
  <si>
    <t>Наименование отделения, оказывающего услуги семье и детям</t>
  </si>
  <si>
    <t>Наименование платной услуги</t>
  </si>
  <si>
    <t>Сумма полученного дохода от реализации услуги (руб.)</t>
  </si>
  <si>
    <t>Таблица 10</t>
  </si>
  <si>
    <t>Массаж</t>
  </si>
  <si>
    <t>Услуги сантехника</t>
  </si>
  <si>
    <t>Отделение срочной социальной помощи</t>
  </si>
  <si>
    <t>Семинары</t>
  </si>
  <si>
    <t>Выезд Деда Мороза/клуб выходного дня</t>
  </si>
  <si>
    <t>Батут</t>
  </si>
  <si>
    <t>Проведение семинаров, стажерских площадок, продажа мет. Пакетов</t>
  </si>
  <si>
    <t>Организация детских праздников</t>
  </si>
  <si>
    <t>Летняя досуговая площадка</t>
  </si>
  <si>
    <t>Клуб выходного дня "Отдыхаем вместе"</t>
  </si>
  <si>
    <t>Обслуживание семинаров</t>
  </si>
  <si>
    <t>Занятия в спортзале</t>
  </si>
  <si>
    <t>Предоставление жилой площади</t>
  </si>
  <si>
    <t>Услуги няни</t>
  </si>
  <si>
    <t>Сувенирная продукция/ мастер классы</t>
  </si>
  <si>
    <t>Услуги инструктора ЛФК/ АФК</t>
  </si>
  <si>
    <t>Лекотека/ сладкоежка</t>
  </si>
  <si>
    <t>Психологические услуги/ занятия в сенсорной комнате</t>
  </si>
  <si>
    <t>Вагай (дом-интернат)</t>
  </si>
  <si>
    <t>Тренажерный зал</t>
  </si>
  <si>
    <t>Услуги сопровождения</t>
  </si>
  <si>
    <t>Проживание с оказанием гаран.соц-бытовых услуг</t>
  </si>
  <si>
    <t xml:space="preserve"> </t>
  </si>
  <si>
    <t>Поздравление на дому (Маша и Миша)</t>
  </si>
  <si>
    <t>Развивающие занятия для дошкольников</t>
  </si>
  <si>
    <t>Выезда Деда Мороза</t>
  </si>
  <si>
    <t>Предрейсовый медицинский осмотр</t>
  </si>
  <si>
    <t>Выпечка, готовка горячих обедов</t>
  </si>
  <si>
    <t>Итого по учреждению:</t>
  </si>
  <si>
    <t>Выезда деда Мороза, проведение праздника</t>
  </si>
  <si>
    <t>Мастер класс</t>
  </si>
  <si>
    <t>Услуги психолога (психологическое консультирование, диагностики)</t>
  </si>
  <si>
    <t>Общественное питание</t>
  </si>
  <si>
    <t>Оцифровка видеокассет</t>
  </si>
  <si>
    <t>Распечатка фотографий</t>
  </si>
  <si>
    <t>Услуги использования газонокосилки (летний период), социально-бытовые услуги</t>
  </si>
  <si>
    <t>Организация праздников, поздравления именинников</t>
  </si>
  <si>
    <t>фитотерапия, аверс лайт</t>
  </si>
  <si>
    <t>Услуги программиста</t>
  </si>
  <si>
    <t>Психологические треннинги, групповые занятия в сенсорной комнате, занятия с психологом</t>
  </si>
  <si>
    <t>фотоуслуги</t>
  </si>
  <si>
    <t>педагогические занятие</t>
  </si>
  <si>
    <t xml:space="preserve">Количество оказанных услуг за 12 месяцев </t>
  </si>
  <si>
    <t>Количество обслуженных за 12 месяцев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</si>
</sst>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5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color indexed="10"/>
      <name val="Arial Cyr"/>
      <family val="0"/>
    </font>
    <font>
      <b/>
      <sz val="9"/>
      <color indexed="10"/>
      <name val="Arial Cyr"/>
      <family val="0"/>
    </font>
    <font>
      <sz val="9"/>
      <color indexed="10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8"/>
      <color rgb="FFFF0000"/>
      <name val="Arial Cyr"/>
      <family val="0"/>
    </font>
    <font>
      <b/>
      <sz val="9"/>
      <color rgb="FFFF0000"/>
      <name val="Arial Cyr"/>
      <family val="0"/>
    </font>
    <font>
      <sz val="9"/>
      <color rgb="FFFF0000"/>
      <name val="Arial Cyr"/>
      <family val="0"/>
    </font>
    <font>
      <sz val="9"/>
      <color theme="1"/>
      <name val="Arial Cyr"/>
      <family val="0"/>
    </font>
    <font>
      <b/>
      <sz val="9"/>
      <color theme="1"/>
      <name val="Arial Cyr"/>
      <family val="0"/>
    </font>
    <font>
      <sz val="8"/>
      <color theme="1"/>
      <name val="Arial Cyr"/>
      <family val="0"/>
    </font>
    <font>
      <b/>
      <sz val="8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49" fillId="0" borderId="0" xfId="0" applyFont="1" applyFill="1" applyAlignment="1">
      <alignment/>
    </xf>
    <xf numFmtId="2" fontId="5" fillId="34" borderId="11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1" fillId="35" borderId="12" xfId="0" applyFont="1" applyFill="1" applyBorder="1" applyAlignment="1">
      <alignment horizontal="left"/>
    </xf>
    <xf numFmtId="0" fontId="1" fillId="35" borderId="14" xfId="0" applyFont="1" applyFill="1" applyBorder="1" applyAlignment="1">
      <alignment horizontal="left"/>
    </xf>
    <xf numFmtId="0" fontId="1" fillId="35" borderId="15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0" fontId="2" fillId="34" borderId="15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6" fillId="0" borderId="16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2" fontId="51" fillId="0" borderId="11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52" fillId="0" borderId="11" xfId="0" applyNumberFormat="1" applyFont="1" applyFill="1" applyBorder="1" applyAlignment="1">
      <alignment horizontal="center"/>
    </xf>
    <xf numFmtId="0" fontId="52" fillId="0" borderId="16" xfId="0" applyFont="1" applyFill="1" applyBorder="1" applyAlignment="1">
      <alignment horizontal="center"/>
    </xf>
    <xf numFmtId="0" fontId="52" fillId="0" borderId="16" xfId="0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/>
    </xf>
    <xf numFmtId="2" fontId="53" fillId="0" borderId="11" xfId="0" applyNumberFormat="1" applyFont="1" applyFill="1" applyBorder="1" applyAlignment="1">
      <alignment horizontal="center"/>
    </xf>
    <xf numFmtId="0" fontId="54" fillId="34" borderId="11" xfId="0" applyFont="1" applyFill="1" applyBorder="1" applyAlignment="1">
      <alignment horizontal="center"/>
    </xf>
    <xf numFmtId="2" fontId="54" fillId="34" borderId="11" xfId="0" applyNumberFormat="1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5" fillId="0" borderId="12" xfId="0" applyFont="1" applyFill="1" applyBorder="1" applyAlignment="1">
      <alignment horizontal="center" vertical="justify"/>
    </xf>
    <xf numFmtId="0" fontId="49" fillId="0" borderId="14" xfId="0" applyFont="1" applyBorder="1" applyAlignment="1">
      <alignment horizontal="center" vertical="justify"/>
    </xf>
    <xf numFmtId="0" fontId="49" fillId="0" borderId="15" xfId="0" applyFont="1" applyBorder="1" applyAlignment="1">
      <alignment horizontal="center" vertical="justify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55" fillId="0" borderId="12" xfId="0" applyFont="1" applyFill="1" applyBorder="1" applyAlignment="1">
      <alignment horizontal="center" vertical="justify"/>
    </xf>
    <xf numFmtId="0" fontId="1" fillId="35" borderId="12" xfId="0" applyFont="1" applyFill="1" applyBorder="1" applyAlignment="1">
      <alignment horizontal="left"/>
    </xf>
    <xf numFmtId="0" fontId="1" fillId="35" borderId="14" xfId="0" applyFont="1" applyFill="1" applyBorder="1" applyAlignment="1">
      <alignment horizontal="left"/>
    </xf>
    <xf numFmtId="0" fontId="1" fillId="35" borderId="15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justify"/>
    </xf>
    <xf numFmtId="0" fontId="1" fillId="0" borderId="14" xfId="0" applyFont="1" applyFill="1" applyBorder="1" applyAlignment="1">
      <alignment horizontal="left" vertical="justify"/>
    </xf>
    <xf numFmtId="0" fontId="1" fillId="0" borderId="15" xfId="0" applyFont="1" applyFill="1" applyBorder="1" applyAlignment="1">
      <alignment horizontal="left" vertical="justify"/>
    </xf>
    <xf numFmtId="0" fontId="2" fillId="0" borderId="12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55" fillId="0" borderId="12" xfId="0" applyFont="1" applyFill="1" applyBorder="1" applyAlignment="1">
      <alignment horizontal="left"/>
    </xf>
    <xf numFmtId="0" fontId="55" fillId="0" borderId="14" xfId="0" applyFont="1" applyFill="1" applyBorder="1" applyAlignment="1">
      <alignment horizontal="left"/>
    </xf>
    <xf numFmtId="0" fontId="55" fillId="0" borderId="15" xfId="0" applyFont="1" applyFill="1" applyBorder="1" applyAlignment="1">
      <alignment horizontal="left"/>
    </xf>
    <xf numFmtId="0" fontId="55" fillId="0" borderId="12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justify"/>
    </xf>
    <xf numFmtId="0" fontId="0" fillId="0" borderId="15" xfId="0" applyFont="1" applyBorder="1" applyAlignment="1">
      <alignment horizontal="left" vertical="justify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1" fillId="35" borderId="12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left"/>
    </xf>
    <xf numFmtId="0" fontId="0" fillId="34" borderId="14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justify"/>
    </xf>
    <xf numFmtId="0" fontId="49" fillId="0" borderId="14" xfId="0" applyFont="1" applyBorder="1" applyAlignment="1">
      <alignment horizontal="center" vertical="justify"/>
    </xf>
    <xf numFmtId="0" fontId="49" fillId="0" borderId="15" xfId="0" applyFont="1" applyBorder="1" applyAlignment="1">
      <alignment horizontal="center" vertical="justify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/>
    </xf>
    <xf numFmtId="0" fontId="1" fillId="35" borderId="15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56" fillId="34" borderId="12" xfId="0" applyFont="1" applyFill="1" applyBorder="1" applyAlignment="1">
      <alignment horizontal="left"/>
    </xf>
    <xf numFmtId="0" fontId="56" fillId="34" borderId="14" xfId="0" applyFont="1" applyFill="1" applyBorder="1" applyAlignment="1">
      <alignment horizontal="left"/>
    </xf>
    <xf numFmtId="0" fontId="56" fillId="34" borderId="15" xfId="0" applyFont="1" applyFill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2" fillId="35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left"/>
    </xf>
    <xf numFmtId="0" fontId="0" fillId="35" borderId="15" xfId="0" applyFont="1" applyFill="1" applyBorder="1" applyAlignment="1">
      <alignment horizontal="left"/>
    </xf>
    <xf numFmtId="0" fontId="1" fillId="35" borderId="12" xfId="0" applyFont="1" applyFill="1" applyBorder="1" applyAlignment="1">
      <alignment horizontal="left" wrapText="1"/>
    </xf>
    <xf numFmtId="0" fontId="1" fillId="35" borderId="14" xfId="0" applyFont="1" applyFill="1" applyBorder="1" applyAlignment="1">
      <alignment horizontal="left" wrapText="1"/>
    </xf>
    <xf numFmtId="0" fontId="1" fillId="35" borderId="15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SheetLayoutView="120" zoomScalePageLayoutView="0" workbookViewId="0" topLeftCell="A55">
      <selection activeCell="L54" sqref="L54"/>
    </sheetView>
  </sheetViews>
  <sheetFormatPr defaultColWidth="9.00390625" defaultRowHeight="12.75"/>
  <cols>
    <col min="1" max="1" width="20.875" style="0" customWidth="1"/>
    <col min="2" max="2" width="0.12890625" style="0" hidden="1" customWidth="1"/>
    <col min="3" max="3" width="8.00390625" style="0" customWidth="1"/>
    <col min="4" max="4" width="14.625" style="0" customWidth="1"/>
    <col min="5" max="5" width="10.125" style="0" customWidth="1"/>
    <col min="6" max="6" width="9.875" style="0" customWidth="1"/>
    <col min="7" max="7" width="14.00390625" style="0" customWidth="1"/>
    <col min="8" max="8" width="14.25390625" style="0" customWidth="1"/>
    <col min="9" max="9" width="20.125" style="0" customWidth="1"/>
    <col min="10" max="10" width="9.125" style="0" hidden="1" customWidth="1"/>
    <col min="11" max="11" width="10.875" style="0" hidden="1" customWidth="1"/>
    <col min="12" max="12" width="11.75390625" style="0" customWidth="1"/>
    <col min="13" max="13" width="18.75390625" style="0" customWidth="1"/>
  </cols>
  <sheetData>
    <row r="1" spans="1:16" ht="3.75" customHeight="1">
      <c r="A1" s="2"/>
      <c r="B1" s="2"/>
      <c r="C1" s="2"/>
      <c r="D1" s="2"/>
      <c r="E1" s="2"/>
      <c r="F1" s="2"/>
      <c r="G1" s="2"/>
      <c r="H1" s="2"/>
      <c r="I1" s="6"/>
      <c r="J1" s="2"/>
      <c r="K1" s="2"/>
      <c r="L1" s="2"/>
      <c r="M1" s="8"/>
      <c r="N1" s="8"/>
      <c r="O1" s="8"/>
      <c r="P1" s="8"/>
    </row>
    <row r="2" spans="1:16" ht="12.75">
      <c r="A2" s="6" t="s">
        <v>20</v>
      </c>
      <c r="B2" s="6"/>
      <c r="C2" s="6"/>
      <c r="D2" s="6"/>
      <c r="E2" s="6"/>
      <c r="F2" s="6"/>
      <c r="G2" s="6"/>
      <c r="H2" s="6"/>
      <c r="I2" s="2"/>
      <c r="J2" s="2"/>
      <c r="K2" s="2"/>
      <c r="L2" s="2"/>
      <c r="M2" s="8"/>
      <c r="N2" s="8"/>
      <c r="O2" s="8"/>
      <c r="P2" s="8"/>
    </row>
    <row r="3" spans="1:16" ht="12.75">
      <c r="A3" s="3" t="s">
        <v>21</v>
      </c>
      <c r="B3" s="3"/>
      <c r="C3" s="3"/>
      <c r="D3" s="3"/>
      <c r="E3" s="3"/>
      <c r="F3" s="3"/>
      <c r="G3" s="3"/>
      <c r="H3" s="3"/>
      <c r="I3" s="6"/>
      <c r="J3" s="2"/>
      <c r="K3" s="2"/>
      <c r="L3" s="2"/>
      <c r="M3" s="8"/>
      <c r="N3" s="8"/>
      <c r="O3" s="8"/>
      <c r="P3" s="8"/>
    </row>
    <row r="4" spans="1:16" ht="35.25" customHeight="1">
      <c r="A4" s="69" t="s">
        <v>22</v>
      </c>
      <c r="B4" s="124"/>
      <c r="C4" s="125"/>
      <c r="D4" s="69" t="s">
        <v>23</v>
      </c>
      <c r="E4" s="124"/>
      <c r="F4" s="125"/>
      <c r="G4" s="16" t="s">
        <v>68</v>
      </c>
      <c r="H4" s="16" t="s">
        <v>69</v>
      </c>
      <c r="I4" s="54" t="s">
        <v>24</v>
      </c>
      <c r="J4" s="2"/>
      <c r="K4" s="7"/>
      <c r="L4" s="2"/>
      <c r="M4" s="8"/>
      <c r="N4" s="8"/>
      <c r="O4" s="8"/>
      <c r="P4" s="8"/>
    </row>
    <row r="5" spans="1:16" ht="23.25" customHeight="1">
      <c r="A5" s="129">
        <v>1</v>
      </c>
      <c r="B5" s="130"/>
      <c r="C5" s="131"/>
      <c r="D5" s="129">
        <v>2</v>
      </c>
      <c r="E5" s="130"/>
      <c r="F5" s="131"/>
      <c r="G5" s="13">
        <v>3</v>
      </c>
      <c r="H5" s="13">
        <v>4</v>
      </c>
      <c r="I5" s="13">
        <v>5</v>
      </c>
      <c r="J5" s="2"/>
      <c r="K5" s="5"/>
      <c r="L5" s="2"/>
      <c r="M5" s="8"/>
      <c r="N5" s="8"/>
      <c r="O5" s="8"/>
      <c r="P5" s="8"/>
    </row>
    <row r="6" spans="1:16" s="15" customFormat="1" ht="24" customHeight="1">
      <c r="A6" s="148" t="s">
        <v>4</v>
      </c>
      <c r="B6" s="149"/>
      <c r="C6" s="150"/>
      <c r="D6" s="132" t="s">
        <v>57</v>
      </c>
      <c r="E6" s="133"/>
      <c r="F6" s="134"/>
      <c r="G6" s="36">
        <v>2</v>
      </c>
      <c r="H6" s="36">
        <v>3</v>
      </c>
      <c r="I6" s="34">
        <v>240</v>
      </c>
      <c r="J6" s="2"/>
      <c r="K6" s="5"/>
      <c r="L6" s="2"/>
      <c r="M6" s="12"/>
      <c r="N6" s="12"/>
      <c r="O6" s="12"/>
      <c r="P6" s="12"/>
    </row>
    <row r="7" spans="1:15" ht="15" customHeight="1">
      <c r="A7" s="151"/>
      <c r="B7" s="152"/>
      <c r="C7" s="153"/>
      <c r="D7" s="113" t="s">
        <v>0</v>
      </c>
      <c r="E7" s="138"/>
      <c r="F7" s="139"/>
      <c r="G7" s="50"/>
      <c r="H7" s="50"/>
      <c r="I7" s="49"/>
      <c r="J7" s="2"/>
      <c r="K7" s="5"/>
      <c r="L7" s="2"/>
      <c r="M7" s="8"/>
      <c r="N7" s="8"/>
      <c r="O7" s="8"/>
    </row>
    <row r="8" spans="1:15" ht="13.5" customHeight="1">
      <c r="A8" s="151"/>
      <c r="B8" s="152"/>
      <c r="C8" s="153"/>
      <c r="D8" s="113" t="s">
        <v>38</v>
      </c>
      <c r="E8" s="163"/>
      <c r="F8" s="164"/>
      <c r="G8" s="36"/>
      <c r="H8" s="36"/>
      <c r="I8" s="34"/>
      <c r="J8" s="2"/>
      <c r="K8" s="5"/>
      <c r="L8" s="2"/>
      <c r="M8" s="8"/>
      <c r="N8" s="8"/>
      <c r="O8" s="8"/>
    </row>
    <row r="9" spans="1:15" ht="15.75" customHeight="1">
      <c r="A9" s="151"/>
      <c r="B9" s="152"/>
      <c r="C9" s="153"/>
      <c r="D9" s="113" t="s">
        <v>33</v>
      </c>
      <c r="E9" s="138"/>
      <c r="F9" s="139"/>
      <c r="G9" s="36">
        <v>5</v>
      </c>
      <c r="H9" s="36">
        <v>75</v>
      </c>
      <c r="I9" s="34">
        <v>4600</v>
      </c>
      <c r="J9" s="2"/>
      <c r="K9" s="5"/>
      <c r="L9" s="2"/>
      <c r="M9" s="8"/>
      <c r="N9" s="8"/>
      <c r="O9" s="8"/>
    </row>
    <row r="10" spans="1:15" ht="15.75" customHeight="1">
      <c r="A10" s="151"/>
      <c r="B10" s="152"/>
      <c r="C10" s="153"/>
      <c r="D10" s="28" t="s">
        <v>39</v>
      </c>
      <c r="E10" s="29"/>
      <c r="F10" s="30"/>
      <c r="G10" s="36">
        <v>20</v>
      </c>
      <c r="H10" s="36">
        <v>1</v>
      </c>
      <c r="I10" s="34">
        <v>1400</v>
      </c>
      <c r="J10" s="2"/>
      <c r="K10" s="5"/>
      <c r="L10" s="2"/>
      <c r="M10" s="8"/>
      <c r="N10" s="8"/>
      <c r="O10" s="8"/>
    </row>
    <row r="11" spans="1:15" ht="14.25" customHeight="1">
      <c r="A11" s="151"/>
      <c r="B11" s="152"/>
      <c r="C11" s="153"/>
      <c r="D11" s="113" t="s">
        <v>49</v>
      </c>
      <c r="E11" s="138"/>
      <c r="F11" s="139"/>
      <c r="G11" s="36"/>
      <c r="H11" s="36"/>
      <c r="I11" s="34"/>
      <c r="J11" s="2"/>
      <c r="K11" s="2"/>
      <c r="L11" s="2"/>
      <c r="M11" s="8"/>
      <c r="N11" s="8"/>
      <c r="O11" s="8"/>
    </row>
    <row r="12" spans="1:15" ht="14.25" customHeight="1">
      <c r="A12" s="151"/>
      <c r="B12" s="152"/>
      <c r="C12" s="153"/>
      <c r="D12" s="113" t="s">
        <v>9</v>
      </c>
      <c r="E12" s="85"/>
      <c r="F12" s="86"/>
      <c r="G12" s="36"/>
      <c r="H12" s="36"/>
      <c r="I12" s="34"/>
      <c r="J12" s="2"/>
      <c r="K12" s="2"/>
      <c r="L12" s="2"/>
      <c r="M12" s="8"/>
      <c r="N12" s="8"/>
      <c r="O12" s="8"/>
    </row>
    <row r="13" spans="1:15" ht="14.25" customHeight="1">
      <c r="A13" s="151"/>
      <c r="B13" s="152"/>
      <c r="C13" s="153"/>
      <c r="D13" s="113" t="s">
        <v>50</v>
      </c>
      <c r="E13" s="138"/>
      <c r="F13" s="139"/>
      <c r="G13" s="36">
        <v>38</v>
      </c>
      <c r="H13" s="36">
        <v>38</v>
      </c>
      <c r="I13" s="34">
        <v>102035.86</v>
      </c>
      <c r="J13" s="2"/>
      <c r="K13" s="2"/>
      <c r="L13" s="2"/>
      <c r="M13" s="8"/>
      <c r="N13" s="8"/>
      <c r="O13" s="8"/>
    </row>
    <row r="14" spans="1:15" ht="14.25" customHeight="1">
      <c r="A14" s="151"/>
      <c r="B14" s="152"/>
      <c r="C14" s="153"/>
      <c r="D14" s="113" t="s">
        <v>37</v>
      </c>
      <c r="E14" s="85"/>
      <c r="F14" s="86"/>
      <c r="G14" s="36"/>
      <c r="H14" s="36"/>
      <c r="I14" s="34"/>
      <c r="J14" s="2"/>
      <c r="K14" s="2"/>
      <c r="L14" s="2"/>
      <c r="M14" s="8"/>
      <c r="N14" s="8"/>
      <c r="O14" s="8"/>
    </row>
    <row r="15" spans="1:15" ht="14.25" customHeight="1">
      <c r="A15" s="151"/>
      <c r="B15" s="152"/>
      <c r="C15" s="153"/>
      <c r="D15" s="165" t="s">
        <v>51</v>
      </c>
      <c r="E15" s="166"/>
      <c r="F15" s="167"/>
      <c r="G15" s="36"/>
      <c r="H15" s="36"/>
      <c r="I15" s="34"/>
      <c r="J15" s="2"/>
      <c r="K15" s="2"/>
      <c r="L15" s="2"/>
      <c r="M15" s="8"/>
      <c r="N15" s="8"/>
      <c r="O15" s="8"/>
    </row>
    <row r="16" spans="1:15" ht="12" customHeight="1">
      <c r="A16" s="151"/>
      <c r="B16" s="152"/>
      <c r="C16" s="153"/>
      <c r="D16" s="113" t="s">
        <v>56</v>
      </c>
      <c r="E16" s="138"/>
      <c r="F16" s="139"/>
      <c r="G16" s="36">
        <v>21</v>
      </c>
      <c r="H16" s="36">
        <v>21</v>
      </c>
      <c r="I16" s="34">
        <v>4600</v>
      </c>
      <c r="J16" s="2"/>
      <c r="K16" s="2"/>
      <c r="L16" s="2"/>
      <c r="M16" s="8"/>
      <c r="N16" s="8"/>
      <c r="O16" s="8"/>
    </row>
    <row r="17" spans="1:15" ht="12" customHeight="1">
      <c r="A17" s="151"/>
      <c r="B17" s="152"/>
      <c r="C17" s="153"/>
      <c r="D17" s="28" t="s">
        <v>31</v>
      </c>
      <c r="E17" s="29"/>
      <c r="F17" s="30"/>
      <c r="G17" s="36"/>
      <c r="H17" s="36"/>
      <c r="I17" s="52"/>
      <c r="J17" s="2"/>
      <c r="K17" s="2"/>
      <c r="L17" s="2"/>
      <c r="M17" s="8"/>
      <c r="N17" s="8"/>
      <c r="O17" s="8"/>
    </row>
    <row r="18" spans="1:15" ht="12" customHeight="1">
      <c r="A18" s="151"/>
      <c r="B18" s="152"/>
      <c r="C18" s="153"/>
      <c r="D18" s="66" t="s">
        <v>44</v>
      </c>
      <c r="E18" s="67"/>
      <c r="F18" s="68"/>
      <c r="G18" s="36">
        <v>2</v>
      </c>
      <c r="H18" s="36">
        <v>40</v>
      </c>
      <c r="I18" s="52">
        <v>4600</v>
      </c>
      <c r="J18" s="2"/>
      <c r="K18" s="2"/>
      <c r="L18" s="2"/>
      <c r="M18" s="8"/>
      <c r="N18" s="8"/>
      <c r="O18" s="8"/>
    </row>
    <row r="19" spans="1:15" ht="12" customHeight="1">
      <c r="A19" s="151"/>
      <c r="B19" s="152"/>
      <c r="C19" s="153"/>
      <c r="D19" s="20" t="s">
        <v>66</v>
      </c>
      <c r="E19" s="21"/>
      <c r="F19" s="22"/>
      <c r="G19" s="33">
        <v>17</v>
      </c>
      <c r="H19" s="33">
        <v>2</v>
      </c>
      <c r="I19" s="34">
        <v>200</v>
      </c>
      <c r="J19" s="2"/>
      <c r="K19" s="2"/>
      <c r="L19" s="2"/>
      <c r="M19" s="8"/>
      <c r="N19" s="8"/>
      <c r="O19" s="8"/>
    </row>
    <row r="20" spans="1:15" ht="24" customHeight="1">
      <c r="A20" s="151"/>
      <c r="B20" s="152"/>
      <c r="C20" s="153"/>
      <c r="D20" s="140" t="s">
        <v>47</v>
      </c>
      <c r="E20" s="141"/>
      <c r="F20" s="142"/>
      <c r="G20" s="51"/>
      <c r="H20" s="51"/>
      <c r="I20" s="53"/>
      <c r="J20" s="2"/>
      <c r="K20" s="2"/>
      <c r="L20" s="2"/>
      <c r="M20" s="8"/>
      <c r="N20" s="8"/>
      <c r="O20" s="8"/>
    </row>
    <row r="21" spans="1:15" s="11" customFormat="1" ht="15" customHeight="1">
      <c r="A21" s="154"/>
      <c r="B21" s="155"/>
      <c r="C21" s="156"/>
      <c r="D21" s="110" t="s">
        <v>15</v>
      </c>
      <c r="E21" s="111"/>
      <c r="F21" s="112"/>
      <c r="G21" s="42">
        <f>SUM(G6:G20)</f>
        <v>105</v>
      </c>
      <c r="H21" s="42">
        <f>SUM(H6:H20)</f>
        <v>180</v>
      </c>
      <c r="I21" s="42">
        <f>SUM(I6:I20)</f>
        <v>117675.86</v>
      </c>
      <c r="J21" s="2"/>
      <c r="K21" s="2"/>
      <c r="L21" s="2"/>
      <c r="M21" s="8"/>
      <c r="N21" s="8"/>
      <c r="O21" s="8"/>
    </row>
    <row r="22" spans="1:15" ht="15" customHeight="1">
      <c r="A22" s="72" t="s">
        <v>28</v>
      </c>
      <c r="B22" s="73"/>
      <c r="C22" s="74"/>
      <c r="D22" s="135" t="s">
        <v>60</v>
      </c>
      <c r="E22" s="136"/>
      <c r="F22" s="137"/>
      <c r="G22" s="33">
        <v>1140</v>
      </c>
      <c r="H22" s="33">
        <v>159</v>
      </c>
      <c r="I22" s="34">
        <v>13144</v>
      </c>
      <c r="J22" s="2"/>
      <c r="K22" s="2"/>
      <c r="L22" s="2"/>
      <c r="M22" s="8"/>
      <c r="N22" s="8"/>
      <c r="O22" s="8"/>
    </row>
    <row r="23" spans="1:15" ht="17.25" customHeight="1">
      <c r="A23" s="75"/>
      <c r="B23" s="76"/>
      <c r="C23" s="77"/>
      <c r="D23" s="135" t="s">
        <v>59</v>
      </c>
      <c r="E23" s="136"/>
      <c r="F23" s="137"/>
      <c r="G23" s="33">
        <v>7</v>
      </c>
      <c r="H23" s="33">
        <v>4</v>
      </c>
      <c r="I23" s="34">
        <v>2303.6</v>
      </c>
      <c r="J23" s="2"/>
      <c r="K23" s="2"/>
      <c r="L23" s="2"/>
      <c r="M23" s="8"/>
      <c r="N23" s="8"/>
      <c r="O23" s="8"/>
    </row>
    <row r="24" spans="1:15" ht="14.25" customHeight="1">
      <c r="A24" s="75"/>
      <c r="B24" s="76"/>
      <c r="C24" s="77"/>
      <c r="D24" s="81" t="s">
        <v>5</v>
      </c>
      <c r="E24" s="82"/>
      <c r="F24" s="83"/>
      <c r="G24" s="33"/>
      <c r="H24" s="33"/>
      <c r="I24" s="34"/>
      <c r="J24" s="2"/>
      <c r="K24" s="2"/>
      <c r="L24" s="2"/>
      <c r="M24" s="8"/>
      <c r="N24" s="8"/>
      <c r="O24" s="8"/>
    </row>
    <row r="25" spans="1:15" ht="21.75" customHeight="1">
      <c r="A25" s="75"/>
      <c r="B25" s="76"/>
      <c r="C25" s="77"/>
      <c r="D25" s="81" t="s">
        <v>32</v>
      </c>
      <c r="E25" s="82"/>
      <c r="F25" s="83"/>
      <c r="G25" s="33">
        <v>98</v>
      </c>
      <c r="H25" s="33">
        <v>98</v>
      </c>
      <c r="I25" s="34">
        <v>31040</v>
      </c>
      <c r="J25" s="2"/>
      <c r="K25" s="2"/>
      <c r="L25" s="2"/>
      <c r="M25" s="8"/>
      <c r="N25" s="8"/>
      <c r="O25" s="8"/>
    </row>
    <row r="26" spans="1:15" ht="24" customHeight="1">
      <c r="A26" s="75"/>
      <c r="B26" s="76"/>
      <c r="C26" s="77"/>
      <c r="D26" s="81" t="s">
        <v>62</v>
      </c>
      <c r="E26" s="93"/>
      <c r="F26" s="94"/>
      <c r="G26" s="33">
        <v>111</v>
      </c>
      <c r="H26" s="33">
        <v>111</v>
      </c>
      <c r="I26" s="34">
        <v>11100</v>
      </c>
      <c r="J26" s="2"/>
      <c r="K26" s="2"/>
      <c r="L26" s="2"/>
      <c r="M26" s="8"/>
      <c r="N26" s="8"/>
      <c r="O26" s="8"/>
    </row>
    <row r="27" spans="1:15" ht="16.5" customHeight="1">
      <c r="A27" s="75"/>
      <c r="B27" s="76"/>
      <c r="C27" s="77"/>
      <c r="D27" s="81" t="s">
        <v>40</v>
      </c>
      <c r="E27" s="82"/>
      <c r="F27" s="83"/>
      <c r="G27" s="33">
        <v>64</v>
      </c>
      <c r="H27" s="33">
        <v>26</v>
      </c>
      <c r="I27" s="34">
        <v>11630</v>
      </c>
      <c r="J27" s="2"/>
      <c r="K27" s="2"/>
      <c r="L27" s="2"/>
      <c r="M27" s="8"/>
      <c r="N27" s="8"/>
      <c r="O27" s="8"/>
    </row>
    <row r="28" spans="1:15" ht="16.5" customHeight="1">
      <c r="A28" s="75"/>
      <c r="B28" s="76"/>
      <c r="C28" s="77"/>
      <c r="D28" s="81" t="s">
        <v>6</v>
      </c>
      <c r="E28" s="82"/>
      <c r="F28" s="83"/>
      <c r="G28" s="33"/>
      <c r="H28" s="33"/>
      <c r="I28" s="34"/>
      <c r="J28" s="2"/>
      <c r="K28" s="2"/>
      <c r="L28" s="2"/>
      <c r="M28" s="8"/>
      <c r="N28" s="8"/>
      <c r="O28" s="8"/>
    </row>
    <row r="29" spans="1:15" ht="20.25" customHeight="1">
      <c r="A29" s="75"/>
      <c r="B29" s="76"/>
      <c r="C29" s="77"/>
      <c r="D29" s="81" t="s">
        <v>30</v>
      </c>
      <c r="E29" s="82"/>
      <c r="F29" s="83"/>
      <c r="G29" s="33">
        <v>84</v>
      </c>
      <c r="H29" s="33">
        <v>95</v>
      </c>
      <c r="I29" s="34">
        <v>63400</v>
      </c>
      <c r="J29" s="2"/>
      <c r="K29" s="2"/>
      <c r="L29" s="2"/>
      <c r="M29" s="8"/>
      <c r="N29" s="8"/>
      <c r="O29" s="8"/>
    </row>
    <row r="30" spans="1:15" ht="33" customHeight="1">
      <c r="A30" s="75"/>
      <c r="B30" s="76"/>
      <c r="C30" s="77"/>
      <c r="D30" s="81" t="s">
        <v>65</v>
      </c>
      <c r="E30" s="93"/>
      <c r="F30" s="94"/>
      <c r="G30" s="33">
        <v>195</v>
      </c>
      <c r="H30" s="33">
        <v>191</v>
      </c>
      <c r="I30" s="34">
        <v>28900</v>
      </c>
      <c r="J30" s="2"/>
      <c r="K30" s="2"/>
      <c r="L30" s="2"/>
      <c r="M30" s="8"/>
      <c r="N30" s="8"/>
      <c r="O30" s="8"/>
    </row>
    <row r="31" spans="1:15" ht="15.75" customHeight="1">
      <c r="A31" s="157"/>
      <c r="B31" s="158"/>
      <c r="C31" s="159"/>
      <c r="D31" s="81"/>
      <c r="E31" s="93"/>
      <c r="F31" s="94"/>
      <c r="G31" s="33"/>
      <c r="H31" s="33"/>
      <c r="I31" s="34"/>
      <c r="J31" s="2"/>
      <c r="K31" s="2"/>
      <c r="L31" s="2"/>
      <c r="M31" s="8"/>
      <c r="N31" s="8"/>
      <c r="O31" s="8"/>
    </row>
    <row r="32" spans="1:15" ht="25.5" customHeight="1">
      <c r="A32" s="157"/>
      <c r="B32" s="158"/>
      <c r="C32" s="159"/>
      <c r="D32" s="82" t="s">
        <v>2</v>
      </c>
      <c r="E32" s="82"/>
      <c r="F32" s="83"/>
      <c r="G32" s="33"/>
      <c r="H32" s="33"/>
      <c r="I32" s="34"/>
      <c r="J32" s="2"/>
      <c r="K32" s="2"/>
      <c r="L32" s="2"/>
      <c r="M32" s="8"/>
      <c r="N32" s="8"/>
      <c r="O32" s="8"/>
    </row>
    <row r="33" spans="1:15" ht="12" customHeight="1">
      <c r="A33" s="160"/>
      <c r="B33" s="161"/>
      <c r="C33" s="162"/>
      <c r="D33" s="107" t="s">
        <v>44</v>
      </c>
      <c r="E33" s="108"/>
      <c r="F33" s="109"/>
      <c r="G33" s="33">
        <v>22</v>
      </c>
      <c r="H33" s="33">
        <v>191</v>
      </c>
      <c r="I33" s="34">
        <v>50600</v>
      </c>
      <c r="J33" s="2"/>
      <c r="K33" s="2"/>
      <c r="L33" s="2"/>
      <c r="M33" s="8"/>
      <c r="N33" s="8"/>
      <c r="O33" s="8"/>
    </row>
    <row r="34" spans="1:15" ht="12" customHeight="1">
      <c r="A34" s="18"/>
      <c r="B34" s="18"/>
      <c r="C34" s="17"/>
      <c r="D34" s="25" t="s">
        <v>15</v>
      </c>
      <c r="E34" s="31"/>
      <c r="F34" s="32"/>
      <c r="G34" s="19">
        <f>SUM(G22:G33)</f>
        <v>1721</v>
      </c>
      <c r="H34" s="19">
        <f>SUM(H22:H33)</f>
        <v>875</v>
      </c>
      <c r="I34" s="24">
        <f>I22+I23+I24+I25+I26+I27+I28+I29+I30+I32+I33</f>
        <v>212117.6</v>
      </c>
      <c r="J34" s="2"/>
      <c r="K34" s="2"/>
      <c r="L34" s="2"/>
      <c r="M34" s="8"/>
      <c r="N34" s="8"/>
      <c r="O34" s="8"/>
    </row>
    <row r="35" spans="1:15" ht="14.25" customHeight="1">
      <c r="A35" s="73" t="s">
        <v>7</v>
      </c>
      <c r="B35" s="73"/>
      <c r="C35" s="74"/>
      <c r="D35" s="90" t="s">
        <v>8</v>
      </c>
      <c r="E35" s="91"/>
      <c r="F35" s="92"/>
      <c r="G35" s="55">
        <v>189</v>
      </c>
      <c r="H35" s="55">
        <v>189</v>
      </c>
      <c r="I35" s="56">
        <v>18195</v>
      </c>
      <c r="J35" s="35"/>
      <c r="K35" s="35"/>
      <c r="L35" s="35"/>
      <c r="M35" s="64"/>
      <c r="N35" s="8"/>
      <c r="O35" s="8"/>
    </row>
    <row r="36" spans="1:15" ht="14.25" customHeight="1">
      <c r="A36" s="76"/>
      <c r="B36" s="76"/>
      <c r="C36" s="77"/>
      <c r="D36" s="90" t="s">
        <v>33</v>
      </c>
      <c r="E36" s="91"/>
      <c r="F36" s="92"/>
      <c r="G36" s="55">
        <v>35</v>
      </c>
      <c r="H36" s="55">
        <v>381</v>
      </c>
      <c r="I36" s="56">
        <v>49650</v>
      </c>
      <c r="J36" s="35"/>
      <c r="K36" s="35"/>
      <c r="L36" s="35"/>
      <c r="M36" s="8"/>
      <c r="N36" s="8"/>
      <c r="O36" s="8"/>
    </row>
    <row r="37" spans="1:15" ht="14.25" customHeight="1">
      <c r="A37" s="76"/>
      <c r="B37" s="76"/>
      <c r="C37" s="77"/>
      <c r="D37" s="90" t="s">
        <v>41</v>
      </c>
      <c r="E37" s="91"/>
      <c r="F37" s="92"/>
      <c r="G37" s="55"/>
      <c r="H37" s="55"/>
      <c r="I37" s="56"/>
      <c r="J37" s="35"/>
      <c r="K37" s="35"/>
      <c r="L37" s="35"/>
      <c r="M37" s="8"/>
      <c r="N37" s="8"/>
      <c r="O37" s="8"/>
    </row>
    <row r="38" spans="1:15" ht="14.25" customHeight="1">
      <c r="A38" s="76"/>
      <c r="B38" s="76"/>
      <c r="C38" s="77"/>
      <c r="D38" s="90" t="s">
        <v>35</v>
      </c>
      <c r="E38" s="91"/>
      <c r="F38" s="92"/>
      <c r="G38" s="55">
        <v>28</v>
      </c>
      <c r="H38" s="55">
        <v>63</v>
      </c>
      <c r="I38" s="56">
        <v>43700</v>
      </c>
      <c r="J38" s="35"/>
      <c r="K38" s="35"/>
      <c r="L38" s="35"/>
      <c r="M38" s="8"/>
      <c r="N38" s="8"/>
      <c r="O38" s="8"/>
    </row>
    <row r="39" spans="1:15" ht="18" customHeight="1">
      <c r="A39" s="76"/>
      <c r="B39" s="76"/>
      <c r="C39" s="77"/>
      <c r="D39" s="90" t="s">
        <v>1</v>
      </c>
      <c r="E39" s="91"/>
      <c r="F39" s="92"/>
      <c r="G39" s="59">
        <v>5</v>
      </c>
      <c r="H39" s="59">
        <v>32</v>
      </c>
      <c r="I39" s="59">
        <v>3500</v>
      </c>
      <c r="J39" s="35"/>
      <c r="K39" s="35"/>
      <c r="L39" s="35"/>
      <c r="M39" s="8"/>
      <c r="N39" s="8"/>
      <c r="O39" s="8"/>
    </row>
    <row r="40" spans="1:15" ht="15.75" customHeight="1">
      <c r="A40" s="76"/>
      <c r="B40" s="76"/>
      <c r="C40" s="77"/>
      <c r="D40" s="126" t="s">
        <v>34</v>
      </c>
      <c r="E40" s="127"/>
      <c r="F40" s="128"/>
      <c r="G40" s="55">
        <v>15</v>
      </c>
      <c r="H40" s="55">
        <v>15</v>
      </c>
      <c r="I40" s="56">
        <v>26875</v>
      </c>
      <c r="J40" s="35"/>
      <c r="K40" s="35"/>
      <c r="L40" s="35"/>
      <c r="M40" s="8"/>
      <c r="N40" s="8"/>
      <c r="O40" s="8"/>
    </row>
    <row r="41" spans="1:15" ht="15.75" customHeight="1">
      <c r="A41" s="76"/>
      <c r="B41" s="76"/>
      <c r="C41" s="77"/>
      <c r="D41" s="126" t="s">
        <v>42</v>
      </c>
      <c r="E41" s="127"/>
      <c r="F41" s="128"/>
      <c r="G41" s="55">
        <v>81</v>
      </c>
      <c r="H41" s="55">
        <v>128</v>
      </c>
      <c r="I41" s="56">
        <v>12700</v>
      </c>
      <c r="J41" s="35"/>
      <c r="K41" s="35"/>
      <c r="L41" s="35"/>
      <c r="M41" s="8"/>
      <c r="N41" s="8"/>
      <c r="O41" s="8"/>
    </row>
    <row r="42" spans="1:15" ht="22.5" customHeight="1">
      <c r="A42" s="76"/>
      <c r="B42" s="76"/>
      <c r="C42" s="77"/>
      <c r="D42" s="126" t="s">
        <v>43</v>
      </c>
      <c r="E42" s="127"/>
      <c r="F42" s="128"/>
      <c r="G42" s="55">
        <v>24</v>
      </c>
      <c r="H42" s="55">
        <v>39</v>
      </c>
      <c r="I42" s="56">
        <v>4060</v>
      </c>
      <c r="J42" s="35"/>
      <c r="K42" s="35"/>
      <c r="L42" s="35"/>
      <c r="M42" s="8"/>
      <c r="N42" s="8"/>
      <c r="O42" s="8"/>
    </row>
    <row r="43" spans="1:15" ht="13.5" customHeight="1">
      <c r="A43" s="76"/>
      <c r="B43" s="76"/>
      <c r="C43" s="77"/>
      <c r="D43" s="65" t="s">
        <v>67</v>
      </c>
      <c r="E43" s="61"/>
      <c r="F43" s="62"/>
      <c r="G43" s="55"/>
      <c r="H43" s="55"/>
      <c r="I43" s="56"/>
      <c r="J43" s="35"/>
      <c r="K43" s="35"/>
      <c r="L43" s="35"/>
      <c r="M43" s="8"/>
      <c r="N43" s="8"/>
      <c r="O43" s="8"/>
    </row>
    <row r="44" spans="1:15" ht="13.5" customHeight="1">
      <c r="A44" s="76"/>
      <c r="B44" s="76"/>
      <c r="C44" s="77"/>
      <c r="D44" s="60" t="s">
        <v>45</v>
      </c>
      <c r="E44" s="61"/>
      <c r="F44" s="62"/>
      <c r="G44" s="55">
        <v>3</v>
      </c>
      <c r="H44" s="55">
        <v>3</v>
      </c>
      <c r="I44" s="56">
        <v>1200</v>
      </c>
      <c r="J44" s="35"/>
      <c r="K44" s="35"/>
      <c r="L44" s="35"/>
      <c r="M44" s="8"/>
      <c r="N44" s="8"/>
      <c r="O44" s="8"/>
    </row>
    <row r="45" spans="1:15" ht="14.25" customHeight="1">
      <c r="A45" s="76"/>
      <c r="B45" s="76"/>
      <c r="C45" s="77"/>
      <c r="D45" s="143" t="s">
        <v>15</v>
      </c>
      <c r="E45" s="144"/>
      <c r="F45" s="145"/>
      <c r="G45" s="57">
        <f>SUM(G35:G44)</f>
        <v>380</v>
      </c>
      <c r="H45" s="57">
        <f>SUM(H35:H44)</f>
        <v>850</v>
      </c>
      <c r="I45" s="58">
        <f>I35+I36+I37+I38+I39+I40+I41+I42+I43+I44</f>
        <v>159880</v>
      </c>
      <c r="J45" s="35"/>
      <c r="K45" s="35"/>
      <c r="L45" s="35"/>
      <c r="M45" s="8"/>
      <c r="N45" s="8"/>
      <c r="O45" s="8"/>
    </row>
    <row r="46" spans="1:15" ht="16.5" customHeight="1">
      <c r="A46" s="95" t="s">
        <v>10</v>
      </c>
      <c r="B46" s="96"/>
      <c r="C46" s="97"/>
      <c r="D46" s="87" t="s">
        <v>26</v>
      </c>
      <c r="E46" s="88"/>
      <c r="F46" s="89"/>
      <c r="G46" s="55"/>
      <c r="H46" s="55"/>
      <c r="I46" s="56"/>
      <c r="J46" s="2"/>
      <c r="K46" s="2"/>
      <c r="L46" s="2"/>
      <c r="M46" s="8"/>
      <c r="N46" s="8"/>
      <c r="O46" s="8"/>
    </row>
    <row r="47" spans="1:15" ht="13.5" customHeight="1">
      <c r="A47" s="98"/>
      <c r="B47" s="99"/>
      <c r="C47" s="100"/>
      <c r="D47" s="87" t="s">
        <v>46</v>
      </c>
      <c r="E47" s="88"/>
      <c r="F47" s="89"/>
      <c r="G47" s="55"/>
      <c r="H47" s="55"/>
      <c r="I47" s="56"/>
      <c r="J47" s="2"/>
      <c r="K47" s="2"/>
      <c r="L47" s="2"/>
      <c r="M47" s="8"/>
      <c r="N47" s="8"/>
      <c r="O47" s="8"/>
    </row>
    <row r="48" spans="1:15" ht="13.5" customHeight="1">
      <c r="A48" s="98"/>
      <c r="B48" s="99"/>
      <c r="C48" s="100"/>
      <c r="D48" s="87" t="s">
        <v>29</v>
      </c>
      <c r="E48" s="146"/>
      <c r="F48" s="147"/>
      <c r="G48" s="55"/>
      <c r="H48" s="55"/>
      <c r="I48" s="56"/>
      <c r="J48" s="2"/>
      <c r="K48" s="2"/>
      <c r="L48" s="2"/>
      <c r="M48" s="8"/>
      <c r="N48" s="8"/>
      <c r="O48" s="8"/>
    </row>
    <row r="49" spans="1:15" ht="15" customHeight="1">
      <c r="A49" s="98"/>
      <c r="B49" s="99"/>
      <c r="C49" s="100"/>
      <c r="D49" s="87" t="s">
        <v>3</v>
      </c>
      <c r="E49" s="88"/>
      <c r="F49" s="89"/>
      <c r="G49" s="55"/>
      <c r="H49" s="55"/>
      <c r="I49" s="56"/>
      <c r="J49" s="2"/>
      <c r="K49" s="2"/>
      <c r="L49" s="2"/>
      <c r="M49" s="8"/>
      <c r="N49" s="8"/>
      <c r="O49" s="8"/>
    </row>
    <row r="50" spans="1:15" ht="15.75" customHeight="1">
      <c r="A50" s="98"/>
      <c r="B50" s="99"/>
      <c r="C50" s="100"/>
      <c r="D50" s="87" t="s">
        <v>14</v>
      </c>
      <c r="E50" s="88"/>
      <c r="F50" s="89"/>
      <c r="G50" s="55">
        <v>126</v>
      </c>
      <c r="H50" s="55">
        <v>126</v>
      </c>
      <c r="I50" s="56">
        <v>2637</v>
      </c>
      <c r="J50" s="2"/>
      <c r="K50" s="2"/>
      <c r="L50" s="2"/>
      <c r="M50" s="8"/>
      <c r="N50" s="8"/>
      <c r="O50" s="8"/>
    </row>
    <row r="51" spans="1:15" ht="12" customHeight="1">
      <c r="A51" s="98"/>
      <c r="B51" s="99"/>
      <c r="C51" s="100"/>
      <c r="D51" s="87" t="s">
        <v>17</v>
      </c>
      <c r="E51" s="146"/>
      <c r="F51" s="147"/>
      <c r="G51" s="55"/>
      <c r="H51" s="55"/>
      <c r="I51" s="56"/>
      <c r="J51" s="2"/>
      <c r="K51" s="2"/>
      <c r="L51" s="2"/>
      <c r="M51" s="8"/>
      <c r="N51" s="8"/>
      <c r="O51" s="8"/>
    </row>
    <row r="52" spans="1:15" ht="12.75" customHeight="1">
      <c r="A52" s="98"/>
      <c r="B52" s="99"/>
      <c r="C52" s="100"/>
      <c r="D52" s="87" t="s">
        <v>18</v>
      </c>
      <c r="E52" s="146"/>
      <c r="F52" s="147"/>
      <c r="G52" s="55"/>
      <c r="H52" s="55"/>
      <c r="I52" s="56"/>
      <c r="J52" s="2"/>
      <c r="K52" s="2"/>
      <c r="L52" s="2"/>
      <c r="M52" s="8"/>
      <c r="N52" s="8"/>
      <c r="O52" s="8"/>
    </row>
    <row r="53" spans="1:15" ht="15.75" customHeight="1">
      <c r="A53" s="98"/>
      <c r="B53" s="99"/>
      <c r="C53" s="100"/>
      <c r="D53" s="87" t="s">
        <v>9</v>
      </c>
      <c r="E53" s="146"/>
      <c r="F53" s="147"/>
      <c r="G53" s="55">
        <v>53</v>
      </c>
      <c r="H53" s="55">
        <v>53</v>
      </c>
      <c r="I53" s="56">
        <v>24400</v>
      </c>
      <c r="J53" s="2"/>
      <c r="K53" s="2"/>
      <c r="L53" s="2"/>
      <c r="M53" s="8"/>
      <c r="N53" s="8"/>
      <c r="O53" s="8"/>
    </row>
    <row r="54" spans="1:15" ht="15.75" customHeight="1">
      <c r="A54" s="98"/>
      <c r="B54" s="99"/>
      <c r="C54" s="100"/>
      <c r="D54" s="87" t="s">
        <v>63</v>
      </c>
      <c r="E54" s="88"/>
      <c r="F54" s="89"/>
      <c r="G54" s="55">
        <v>157</v>
      </c>
      <c r="H54" s="55">
        <v>157</v>
      </c>
      <c r="I54" s="56">
        <v>2340</v>
      </c>
      <c r="J54" s="2"/>
      <c r="K54" s="2"/>
      <c r="L54" s="2"/>
      <c r="M54" s="8"/>
      <c r="N54" s="8"/>
      <c r="O54" s="8"/>
    </row>
    <row r="55" spans="1:15" ht="15.75" customHeight="1">
      <c r="A55" s="98"/>
      <c r="B55" s="99"/>
      <c r="C55" s="100"/>
      <c r="D55" s="87" t="s">
        <v>52</v>
      </c>
      <c r="E55" s="88"/>
      <c r="F55" s="89"/>
      <c r="G55" s="55">
        <v>5294</v>
      </c>
      <c r="H55" s="55">
        <v>5769</v>
      </c>
      <c r="I55" s="56">
        <v>376920</v>
      </c>
      <c r="J55" s="2"/>
      <c r="K55" s="2"/>
      <c r="L55" s="2"/>
      <c r="M55" s="8"/>
      <c r="N55" s="8"/>
      <c r="O55" s="8"/>
    </row>
    <row r="56" spans="1:15" s="11" customFormat="1" ht="15" customHeight="1">
      <c r="A56" s="101"/>
      <c r="B56" s="102"/>
      <c r="C56" s="103"/>
      <c r="D56" s="114" t="s">
        <v>15</v>
      </c>
      <c r="E56" s="115"/>
      <c r="F56" s="116"/>
      <c r="G56" s="19">
        <f>SUM(G46:G55)</f>
        <v>5630</v>
      </c>
      <c r="H56" s="19">
        <f>SUM(H46:H55)</f>
        <v>6105</v>
      </c>
      <c r="I56" s="24">
        <f>I46+I47+I48+I49+I50+I51+I52+I53+I54+I55</f>
        <v>406297</v>
      </c>
      <c r="J56" s="14">
        <f>J46+J49+J50+J54</f>
        <v>0</v>
      </c>
      <c r="K56" s="4"/>
      <c r="L56" s="4"/>
      <c r="M56" s="8"/>
      <c r="N56" s="8"/>
      <c r="O56" s="8"/>
    </row>
    <row r="57" spans="1:15" ht="16.5" customHeight="1">
      <c r="A57" s="117" t="s">
        <v>58</v>
      </c>
      <c r="B57" s="118"/>
      <c r="C57" s="119"/>
      <c r="D57" s="81" t="s">
        <v>36</v>
      </c>
      <c r="E57" s="82"/>
      <c r="F57" s="83"/>
      <c r="G57" s="33">
        <v>341</v>
      </c>
      <c r="H57" s="33">
        <v>341</v>
      </c>
      <c r="I57" s="34">
        <v>28400</v>
      </c>
      <c r="J57" s="2"/>
      <c r="K57" s="2"/>
      <c r="L57" s="2"/>
      <c r="M57" s="8"/>
      <c r="N57" s="8"/>
      <c r="O57" s="8"/>
    </row>
    <row r="58" spans="1:15" ht="16.5" customHeight="1">
      <c r="A58" s="120"/>
      <c r="B58" s="118"/>
      <c r="C58" s="119"/>
      <c r="D58" s="107" t="s">
        <v>53</v>
      </c>
      <c r="E58" s="108"/>
      <c r="F58" s="109"/>
      <c r="G58" s="33">
        <v>4864</v>
      </c>
      <c r="H58" s="33">
        <v>4864</v>
      </c>
      <c r="I58" s="34">
        <v>508734.84</v>
      </c>
      <c r="J58" s="2"/>
      <c r="K58" s="2"/>
      <c r="L58" s="2"/>
      <c r="M58" s="8"/>
      <c r="N58" s="8"/>
      <c r="O58" s="8"/>
    </row>
    <row r="59" spans="1:15" s="11" customFormat="1" ht="16.5" customHeight="1">
      <c r="A59" s="121"/>
      <c r="B59" s="122"/>
      <c r="C59" s="123"/>
      <c r="D59" s="114" t="s">
        <v>15</v>
      </c>
      <c r="E59" s="115"/>
      <c r="F59" s="116"/>
      <c r="G59" s="19">
        <f>SUM(G57:G58)</f>
        <v>5205</v>
      </c>
      <c r="H59" s="19">
        <f>SUM(H57:H58)</f>
        <v>5205</v>
      </c>
      <c r="I59" s="24">
        <f>I57+I58</f>
        <v>537134.8400000001</v>
      </c>
      <c r="J59" s="2"/>
      <c r="K59" s="2"/>
      <c r="L59" s="2"/>
      <c r="M59" s="8"/>
      <c r="N59" s="8"/>
      <c r="O59" s="8"/>
    </row>
    <row r="60" spans="1:15" ht="23.25" customHeight="1">
      <c r="A60" s="72" t="s">
        <v>11</v>
      </c>
      <c r="B60" s="73"/>
      <c r="C60" s="74"/>
      <c r="D60" s="81" t="s">
        <v>12</v>
      </c>
      <c r="E60" s="82"/>
      <c r="F60" s="83"/>
      <c r="G60" s="33">
        <v>851</v>
      </c>
      <c r="H60" s="33">
        <v>125</v>
      </c>
      <c r="I60" s="34">
        <v>89729.7</v>
      </c>
      <c r="J60" s="2"/>
      <c r="K60" s="2"/>
      <c r="L60" s="2"/>
      <c r="M60" s="8"/>
      <c r="N60" s="8"/>
      <c r="O60" s="8"/>
    </row>
    <row r="61" spans="1:15" ht="16.5" customHeight="1">
      <c r="A61" s="75"/>
      <c r="B61" s="76"/>
      <c r="C61" s="77"/>
      <c r="D61" s="81" t="s">
        <v>13</v>
      </c>
      <c r="E61" s="82"/>
      <c r="F61" s="83"/>
      <c r="G61" s="33">
        <v>54</v>
      </c>
      <c r="H61" s="33">
        <v>314</v>
      </c>
      <c r="I61" s="34">
        <v>227183</v>
      </c>
      <c r="J61" s="2"/>
      <c r="K61" s="2"/>
      <c r="L61" s="2"/>
      <c r="M61" s="8"/>
      <c r="N61" s="8"/>
      <c r="O61" s="8"/>
    </row>
    <row r="62" spans="1:15" ht="12.75" customHeight="1">
      <c r="A62" s="75"/>
      <c r="B62" s="76"/>
      <c r="C62" s="77"/>
      <c r="D62" s="81" t="s">
        <v>56</v>
      </c>
      <c r="E62" s="82"/>
      <c r="F62" s="83"/>
      <c r="G62" s="33">
        <v>14</v>
      </c>
      <c r="H62" s="33">
        <v>14</v>
      </c>
      <c r="I62" s="34">
        <v>980</v>
      </c>
      <c r="J62" s="2"/>
      <c r="K62" s="2"/>
      <c r="L62" s="2"/>
      <c r="M62" s="8"/>
      <c r="N62" s="8"/>
      <c r="O62" s="8"/>
    </row>
    <row r="63" spans="1:15" ht="13.5" customHeight="1">
      <c r="A63" s="75"/>
      <c r="B63" s="76"/>
      <c r="C63" s="77"/>
      <c r="D63" s="81" t="s">
        <v>27</v>
      </c>
      <c r="E63" s="93"/>
      <c r="F63" s="94"/>
      <c r="G63" s="33"/>
      <c r="H63" s="33"/>
      <c r="I63" s="34"/>
      <c r="J63" s="2"/>
      <c r="K63" s="2"/>
      <c r="L63" s="2"/>
      <c r="M63" s="23"/>
      <c r="N63" s="8"/>
      <c r="O63" s="8"/>
    </row>
    <row r="64" spans="1:15" ht="22.5" customHeight="1">
      <c r="A64" s="75"/>
      <c r="B64" s="76"/>
      <c r="C64" s="77"/>
      <c r="D64" s="81" t="s">
        <v>61</v>
      </c>
      <c r="E64" s="82"/>
      <c r="F64" s="83"/>
      <c r="G64" s="33">
        <v>8</v>
      </c>
      <c r="H64" s="33">
        <v>8</v>
      </c>
      <c r="I64" s="34">
        <v>5550</v>
      </c>
      <c r="J64" s="2"/>
      <c r="K64" s="2"/>
      <c r="L64" s="2"/>
      <c r="M64" s="8"/>
      <c r="N64" s="8"/>
      <c r="O64" s="8"/>
    </row>
    <row r="65" spans="1:15" ht="16.5" customHeight="1">
      <c r="A65" s="78"/>
      <c r="B65" s="79"/>
      <c r="C65" s="80"/>
      <c r="D65" s="114" t="s">
        <v>15</v>
      </c>
      <c r="E65" s="115"/>
      <c r="F65" s="116"/>
      <c r="G65" s="19">
        <f>SUM(G60:G64)</f>
        <v>927</v>
      </c>
      <c r="H65" s="19">
        <f>SUM(H60:H64)</f>
        <v>461</v>
      </c>
      <c r="I65" s="24">
        <f>I60+I61+I62+I63+I64</f>
        <v>323442.7</v>
      </c>
      <c r="J65" s="2"/>
      <c r="K65" s="2"/>
      <c r="L65" s="2"/>
      <c r="M65" s="8"/>
      <c r="N65" s="8"/>
      <c r="O65" s="8"/>
    </row>
    <row r="66" spans="1:15" ht="16.5" customHeight="1">
      <c r="A66" s="69" t="s">
        <v>19</v>
      </c>
      <c r="B66" s="70"/>
      <c r="C66" s="71"/>
      <c r="D66" s="84" t="s">
        <v>45</v>
      </c>
      <c r="E66" s="85"/>
      <c r="F66" s="86"/>
      <c r="G66" s="33">
        <v>45</v>
      </c>
      <c r="H66" s="33">
        <v>45</v>
      </c>
      <c r="I66" s="34">
        <v>14419</v>
      </c>
      <c r="J66" s="2"/>
      <c r="K66" s="2"/>
      <c r="L66" s="2"/>
      <c r="M66" s="8" t="s">
        <v>48</v>
      </c>
      <c r="N66" s="8"/>
      <c r="O66" s="8"/>
    </row>
    <row r="67" spans="1:15" ht="14.25" customHeight="1">
      <c r="A67" s="16"/>
      <c r="B67" s="40"/>
      <c r="C67" s="41"/>
      <c r="D67" s="84" t="s">
        <v>64</v>
      </c>
      <c r="E67" s="174"/>
      <c r="F67" s="175"/>
      <c r="G67" s="33">
        <v>6</v>
      </c>
      <c r="H67" s="33">
        <v>6</v>
      </c>
      <c r="I67" s="34">
        <v>13033</v>
      </c>
      <c r="J67" s="2"/>
      <c r="K67" s="2"/>
      <c r="L67" s="2"/>
      <c r="M67" s="8"/>
      <c r="N67" s="8"/>
      <c r="O67" s="8"/>
    </row>
    <row r="68" spans="1:15" ht="24" customHeight="1">
      <c r="A68" s="16"/>
      <c r="B68" s="40"/>
      <c r="C68" s="41"/>
      <c r="D68" s="171" t="s">
        <v>47</v>
      </c>
      <c r="E68" s="172"/>
      <c r="F68" s="173"/>
      <c r="G68" s="33"/>
      <c r="H68" s="33"/>
      <c r="I68" s="34"/>
      <c r="J68" s="2"/>
      <c r="K68" s="2"/>
      <c r="L68" s="2"/>
      <c r="M68" s="8"/>
      <c r="N68" s="8"/>
      <c r="O68" s="8"/>
    </row>
    <row r="69" spans="1:15" ht="24" customHeight="1">
      <c r="A69" s="16"/>
      <c r="B69" s="40"/>
      <c r="C69" s="41"/>
      <c r="D69" s="168" t="s">
        <v>55</v>
      </c>
      <c r="E69" s="169"/>
      <c r="F69" s="170"/>
      <c r="G69" s="33">
        <v>119</v>
      </c>
      <c r="H69" s="33">
        <v>119</v>
      </c>
      <c r="I69" s="34">
        <v>15700</v>
      </c>
      <c r="J69" s="2"/>
      <c r="K69" s="2"/>
      <c r="L69" s="2"/>
      <c r="M69" s="8"/>
      <c r="N69" s="8"/>
      <c r="O69" s="8"/>
    </row>
    <row r="70" spans="1:15" ht="16.5" customHeight="1">
      <c r="A70" s="16"/>
      <c r="B70" s="40"/>
      <c r="C70" s="41"/>
      <c r="D70" s="168" t="s">
        <v>56</v>
      </c>
      <c r="E70" s="169"/>
      <c r="F70" s="170"/>
      <c r="G70" s="33">
        <v>1</v>
      </c>
      <c r="H70" s="33">
        <v>1</v>
      </c>
      <c r="I70" s="34">
        <v>300</v>
      </c>
      <c r="J70" s="2"/>
      <c r="K70" s="2"/>
      <c r="L70" s="2"/>
      <c r="M70" s="8"/>
      <c r="N70" s="8"/>
      <c r="O70" s="8"/>
    </row>
    <row r="71" spans="1:15" ht="12.75">
      <c r="A71" s="43" t="s">
        <v>16</v>
      </c>
      <c r="B71" s="44"/>
      <c r="C71" s="45"/>
      <c r="D71" s="46"/>
      <c r="E71" s="47"/>
      <c r="F71" s="48"/>
      <c r="G71" s="37"/>
      <c r="H71" s="37"/>
      <c r="I71" s="38"/>
      <c r="J71" s="2"/>
      <c r="K71" s="2"/>
      <c r="L71" s="2"/>
      <c r="M71" s="8"/>
      <c r="N71" s="8"/>
      <c r="O71" s="8"/>
    </row>
    <row r="72" spans="1:15" ht="12.75">
      <c r="A72" s="43"/>
      <c r="B72" s="44"/>
      <c r="C72" s="45"/>
      <c r="D72" s="110" t="s">
        <v>15</v>
      </c>
      <c r="E72" s="111"/>
      <c r="F72" s="112"/>
      <c r="G72" s="19">
        <f>SUM(G66:G71)</f>
        <v>171</v>
      </c>
      <c r="H72" s="19">
        <f>SUM(H66:H71)</f>
        <v>171</v>
      </c>
      <c r="I72" s="24">
        <f>I66+I67+I68+I69+I70+I71</f>
        <v>43452</v>
      </c>
      <c r="J72" s="2"/>
      <c r="K72" s="2"/>
      <c r="L72" s="2"/>
      <c r="M72" s="8"/>
      <c r="N72" s="8"/>
      <c r="O72" s="8"/>
    </row>
    <row r="73" spans="1:16" ht="12.75" customHeight="1">
      <c r="A73" s="104"/>
      <c r="B73" s="105"/>
      <c r="C73" s="106"/>
      <c r="D73" s="39" t="s">
        <v>54</v>
      </c>
      <c r="E73" s="26"/>
      <c r="F73" s="27"/>
      <c r="G73" s="19">
        <f>G72+G65+G59+G56+G45+G34+G21</f>
        <v>14139</v>
      </c>
      <c r="H73" s="24">
        <f>H72+H65+H59+H56+H45+H34+H21</f>
        <v>13847</v>
      </c>
      <c r="I73" s="24">
        <f>I72+I65+I59+I56+I45+I34+I21</f>
        <v>1800000.0000000002</v>
      </c>
      <c r="J73" s="2"/>
      <c r="K73" s="2" t="s">
        <v>25</v>
      </c>
      <c r="L73" s="2"/>
      <c r="M73" s="8"/>
      <c r="N73" s="8"/>
      <c r="O73" s="8"/>
      <c r="P73" s="8"/>
    </row>
    <row r="74" spans="1:16" ht="12" customHeight="1">
      <c r="A74" s="5"/>
      <c r="B74" s="5"/>
      <c r="C74" s="5"/>
      <c r="D74" s="5"/>
      <c r="E74" s="5"/>
      <c r="F74" s="5"/>
      <c r="G74" s="5"/>
      <c r="H74" s="5"/>
      <c r="I74" s="63">
        <f>SUM(I73,I21)</f>
        <v>1917675.8600000003</v>
      </c>
      <c r="J74" s="9"/>
      <c r="K74" s="9"/>
      <c r="L74" s="5"/>
      <c r="M74" s="8"/>
      <c r="N74" s="8"/>
      <c r="O74" s="8"/>
      <c r="P74" s="8"/>
    </row>
    <row r="75" ht="12.75">
      <c r="M75" s="10"/>
    </row>
    <row r="80" ht="12.75">
      <c r="H80" s="1"/>
    </row>
  </sheetData>
  <sheetProtection/>
  <mergeCells count="71">
    <mergeCell ref="D69:F69"/>
    <mergeCell ref="D70:F70"/>
    <mergeCell ref="D68:F68"/>
    <mergeCell ref="D55:F55"/>
    <mergeCell ref="D50:F50"/>
    <mergeCell ref="D72:F72"/>
    <mergeCell ref="D65:F65"/>
    <mergeCell ref="D63:F63"/>
    <mergeCell ref="D67:F67"/>
    <mergeCell ref="D49:F49"/>
    <mergeCell ref="D57:F57"/>
    <mergeCell ref="D52:F52"/>
    <mergeCell ref="D51:F51"/>
    <mergeCell ref="D64:F64"/>
    <mergeCell ref="D53:F53"/>
    <mergeCell ref="D54:F54"/>
    <mergeCell ref="D62:F62"/>
    <mergeCell ref="A6:C21"/>
    <mergeCell ref="D33:F33"/>
    <mergeCell ref="A22:C33"/>
    <mergeCell ref="D26:F26"/>
    <mergeCell ref="D8:F8"/>
    <mergeCell ref="D9:F9"/>
    <mergeCell ref="D15:F15"/>
    <mergeCell ref="D32:F32"/>
    <mergeCell ref="D7:F7"/>
    <mergeCell ref="D28:F28"/>
    <mergeCell ref="D35:F35"/>
    <mergeCell ref="D36:F36"/>
    <mergeCell ref="D45:F45"/>
    <mergeCell ref="D48:F48"/>
    <mergeCell ref="D38:F38"/>
    <mergeCell ref="D39:F39"/>
    <mergeCell ref="D41:F41"/>
    <mergeCell ref="D22:F22"/>
    <mergeCell ref="D16:F16"/>
    <mergeCell ref="D11:F11"/>
    <mergeCell ref="D13:F13"/>
    <mergeCell ref="D24:F24"/>
    <mergeCell ref="D20:F20"/>
    <mergeCell ref="D23:F23"/>
    <mergeCell ref="A4:C4"/>
    <mergeCell ref="D42:F42"/>
    <mergeCell ref="D29:F29"/>
    <mergeCell ref="D40:F40"/>
    <mergeCell ref="D12:F12"/>
    <mergeCell ref="D30:F30"/>
    <mergeCell ref="D5:F5"/>
    <mergeCell ref="D6:F6"/>
    <mergeCell ref="D4:F4"/>
    <mergeCell ref="A5:C5"/>
    <mergeCell ref="A73:C73"/>
    <mergeCell ref="D58:F58"/>
    <mergeCell ref="D21:F21"/>
    <mergeCell ref="D14:F14"/>
    <mergeCell ref="D56:F56"/>
    <mergeCell ref="A57:C59"/>
    <mergeCell ref="D47:F47"/>
    <mergeCell ref="D59:F59"/>
    <mergeCell ref="D60:F60"/>
    <mergeCell ref="D25:F25"/>
    <mergeCell ref="A66:C66"/>
    <mergeCell ref="A60:C65"/>
    <mergeCell ref="D61:F61"/>
    <mergeCell ref="D66:F66"/>
    <mergeCell ref="D27:F27"/>
    <mergeCell ref="D46:F46"/>
    <mergeCell ref="D37:F37"/>
    <mergeCell ref="D31:F31"/>
    <mergeCell ref="A46:C56"/>
    <mergeCell ref="A35:C45"/>
  </mergeCells>
  <printOptions horizontalCentered="1" verticalCentered="1"/>
  <pageMargins left="0.3937007874015748" right="0" top="0" bottom="0" header="0" footer="0"/>
  <pageSetup firstPageNumber="1" useFirstPageNumber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Srochka</cp:lastModifiedBy>
  <cp:lastPrinted>2017-12-22T09:49:46Z</cp:lastPrinted>
  <dcterms:created xsi:type="dcterms:W3CDTF">2010-09-21T07:35:16Z</dcterms:created>
  <dcterms:modified xsi:type="dcterms:W3CDTF">2017-12-26T13:31:00Z</dcterms:modified>
  <cp:category/>
  <cp:version/>
  <cp:contentType/>
  <cp:contentStatus/>
</cp:coreProperties>
</file>